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30" windowHeight="10935"/>
  </bookViews>
  <sheets>
    <sheet name="ДД УД-СНа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G29" i="7"/>
  <c r="G20" i="7"/>
  <c r="G21" i="7"/>
  <c r="G22" i="7"/>
  <c r="G23" i="7"/>
  <c r="G24" i="7"/>
  <c r="G25" i="7"/>
  <c r="G26" i="7"/>
  <c r="G27" i="7"/>
  <c r="G28" i="7"/>
  <c r="G31" i="7"/>
  <c r="G32" i="7"/>
  <c r="G33" i="7"/>
  <c r="G19" i="7"/>
  <c r="G10" i="7"/>
  <c r="G11" i="7" s="1"/>
  <c r="G14" i="7"/>
  <c r="G15" i="7"/>
  <c r="G16" i="7"/>
  <c r="G13" i="7"/>
  <c r="O11" i="7"/>
  <c r="N11" i="7"/>
  <c r="M11" i="7"/>
  <c r="L11" i="7"/>
  <c r="K11" i="7"/>
  <c r="J11" i="7"/>
  <c r="I11" i="7"/>
  <c r="H11" i="7"/>
  <c r="F11" i="7"/>
  <c r="E11" i="7"/>
  <c r="D11" i="7"/>
  <c r="C11" i="7"/>
  <c r="B11" i="7"/>
  <c r="C34" i="7" l="1"/>
  <c r="D34" i="7"/>
  <c r="E34" i="7"/>
  <c r="F34" i="7"/>
  <c r="G34" i="7"/>
  <c r="H34" i="7"/>
  <c r="I34" i="7"/>
  <c r="J34" i="7"/>
  <c r="K34" i="7"/>
  <c r="L34" i="7"/>
  <c r="M34" i="7"/>
  <c r="N34" i="7"/>
  <c r="O34" i="7"/>
  <c r="B34" i="7"/>
  <c r="C17" i="7"/>
  <c r="C35" i="7" s="1"/>
  <c r="D17" i="7"/>
  <c r="D35" i="7" s="1"/>
  <c r="E17" i="7"/>
  <c r="E35" i="7" s="1"/>
  <c r="F17" i="7"/>
  <c r="F35" i="7" s="1"/>
  <c r="H17" i="7"/>
  <c r="I17" i="7"/>
  <c r="J17" i="7"/>
  <c r="K17" i="7"/>
  <c r="L17" i="7"/>
  <c r="M17" i="7"/>
  <c r="N17" i="7"/>
  <c r="O17" i="7"/>
  <c r="B17" i="7"/>
  <c r="N35" i="7" l="1"/>
  <c r="L35" i="7"/>
  <c r="J35" i="7"/>
  <c r="H35" i="7"/>
  <c r="B35" i="7"/>
  <c r="O35" i="7"/>
  <c r="M35" i="7"/>
  <c r="K35" i="7"/>
  <c r="I35" i="7"/>
  <c r="G17" i="7"/>
  <c r="G35" i="7" s="1"/>
</calcChain>
</file>

<file path=xl/sharedStrings.xml><?xml version="1.0" encoding="utf-8"?>
<sst xmlns="http://schemas.openxmlformats.org/spreadsheetml/2006/main" count="51" uniqueCount="46">
  <si>
    <t>Статьи УК КР</t>
  </si>
  <si>
    <t>Прекращено</t>
  </si>
  <si>
    <t>Итого окончено</t>
  </si>
  <si>
    <t>оправдано</t>
  </si>
  <si>
    <t>осуждено</t>
  </si>
  <si>
    <t>из них женщины</t>
  </si>
  <si>
    <t>Рассмотрено с вынесением приговора</t>
  </si>
  <si>
    <t>Число лиц, дела в отношении которых прекращены</t>
  </si>
  <si>
    <t>А</t>
  </si>
  <si>
    <t>А. ДВИЖЕНИЕ ДЕЛ</t>
  </si>
  <si>
    <t>Б. Результаты рассмотрения уголовных дел по числу лиц</t>
  </si>
  <si>
    <t>ОКОНЧЕНО ДЕЛ ЗА ОТЧЕТНЫЙ ПЕРИОД</t>
  </si>
  <si>
    <t>Окончено дел за отчетный период</t>
  </si>
  <si>
    <t>Число лиц, дела в отношении которых возвращены прокурору</t>
  </si>
  <si>
    <t>Применены меры воспитательного характера</t>
  </si>
  <si>
    <t>Применены принудительные меры мед. характера</t>
  </si>
  <si>
    <t>Возвращено прокурору</t>
  </si>
  <si>
    <t>всего</t>
  </si>
  <si>
    <t>Отчет  о работе судов первой инстанции по рассмотрению уголовных дел, связанных с семейным насилием</t>
  </si>
  <si>
    <t>122. Убийство</t>
  </si>
  <si>
    <t>УК ред. 2021г.</t>
  </si>
  <si>
    <t>УК ред. 2017г.</t>
  </si>
  <si>
    <t>130. Убийство</t>
  </si>
  <si>
    <t>138. Причинение тяжкого вреда здоровью</t>
  </si>
  <si>
    <t>ВСЕГО:</t>
  </si>
  <si>
    <t>280. Хулиганство</t>
  </si>
  <si>
    <t>130. Причинение тяжкого вреда здоровью</t>
  </si>
  <si>
    <t>131. Причинение менее тяжкого вреда здоровью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</si>
  <si>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</si>
  <si>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</si>
  <si>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</si>
  <si>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</si>
  <si>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158. Развратные действия</t>
  </si>
  <si>
    <t>ИТОГО:</t>
  </si>
  <si>
    <t>Число лиц, к которым применены принудительные меры медицинского характера</t>
  </si>
  <si>
    <t>123. Убийство в состоянии аффекта</t>
  </si>
  <si>
    <t>128. Доведение до самоубийства</t>
  </si>
  <si>
    <t>133. Причинение тяжкого вреда здоровью в состоянии аффекта</t>
  </si>
  <si>
    <t>177. Семейное насилие</t>
  </si>
  <si>
    <t>178. Уклонение родителей от содержания детей</t>
  </si>
  <si>
    <t>УК ред. 1997г.</t>
  </si>
  <si>
    <t>97. Убийство</t>
  </si>
  <si>
    <t>136. Доведение до самоубийства</t>
  </si>
  <si>
    <t>163. Понуждение к действиям сексуального характера</t>
  </si>
  <si>
    <t>157. Действия сексуального характера с ребенком, не достигшим шестнадцатилетнего возраста</t>
  </si>
  <si>
    <t>за период с 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</si>
</sst>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zoomScale="150" zoomScaleNormal="150" workbookViewId="0">
      <selection activeCell="A3" sqref="A3"/>
    </sheetView>
  </sheetViews>
  <sheetFormatPr defaultRowHeight="15" x14ac:dyDescent="0.25"/>
  <cols>
    <col min="1" max="1" width="23.28515625" style="11" customWidth="1"/>
    <col min="2" max="15" width="7.5703125" style="3" customWidth="1"/>
    <col min="16" max="16384" width="9.140625" style="3"/>
  </cols>
  <sheetData>
    <row r="1" spans="1:15" ht="15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x14ac:dyDescent="0.2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11.25" x14ac:dyDescent="0.2">
      <c r="A3" s="9"/>
    </row>
    <row r="4" spans="1:15" s="2" customFormat="1" ht="21.75" customHeight="1" x14ac:dyDescent="0.25">
      <c r="A4" s="28" t="s">
        <v>0</v>
      </c>
      <c r="B4" s="33" t="s">
        <v>9</v>
      </c>
      <c r="C4" s="33"/>
      <c r="D4" s="33"/>
      <c r="E4" s="33"/>
      <c r="F4" s="33"/>
      <c r="G4" s="33"/>
      <c r="H4" s="33" t="s">
        <v>10</v>
      </c>
      <c r="I4" s="33"/>
      <c r="J4" s="33"/>
      <c r="K4" s="33"/>
      <c r="L4" s="33"/>
      <c r="M4" s="33"/>
      <c r="N4" s="33"/>
      <c r="O4" s="33"/>
    </row>
    <row r="5" spans="1:15" s="1" customFormat="1" ht="23.25" customHeight="1" x14ac:dyDescent="0.2">
      <c r="A5" s="28"/>
      <c r="B5" s="30" t="s">
        <v>11</v>
      </c>
      <c r="C5" s="31"/>
      <c r="D5" s="31"/>
      <c r="E5" s="31"/>
      <c r="F5" s="31"/>
      <c r="G5" s="27" t="s">
        <v>2</v>
      </c>
      <c r="H5" s="28" t="s">
        <v>12</v>
      </c>
      <c r="I5" s="28"/>
      <c r="J5" s="28"/>
      <c r="K5" s="28"/>
      <c r="L5" s="29" t="s">
        <v>7</v>
      </c>
      <c r="M5" s="29" t="s">
        <v>13</v>
      </c>
      <c r="N5" s="29" t="s">
        <v>34</v>
      </c>
      <c r="O5" s="29" t="s">
        <v>14</v>
      </c>
    </row>
    <row r="6" spans="1:15" s="1" customFormat="1" ht="15" customHeight="1" x14ac:dyDescent="0.2">
      <c r="A6" s="28"/>
      <c r="B6" s="27" t="s">
        <v>6</v>
      </c>
      <c r="C6" s="35" t="s">
        <v>1</v>
      </c>
      <c r="D6" s="27" t="s">
        <v>15</v>
      </c>
      <c r="E6" s="27" t="s">
        <v>14</v>
      </c>
      <c r="F6" s="34" t="s">
        <v>16</v>
      </c>
      <c r="G6" s="27"/>
      <c r="H6" s="28" t="s">
        <v>4</v>
      </c>
      <c r="I6" s="28"/>
      <c r="J6" s="28" t="s">
        <v>3</v>
      </c>
      <c r="K6" s="28"/>
      <c r="L6" s="29"/>
      <c r="M6" s="29"/>
      <c r="N6" s="29"/>
      <c r="O6" s="29"/>
    </row>
    <row r="7" spans="1:15" s="1" customFormat="1" ht="104.25" customHeight="1" x14ac:dyDescent="0.2">
      <c r="A7" s="28"/>
      <c r="B7" s="27"/>
      <c r="C7" s="35"/>
      <c r="D7" s="27"/>
      <c r="E7" s="27"/>
      <c r="F7" s="34"/>
      <c r="G7" s="27"/>
      <c r="H7" s="14" t="s">
        <v>17</v>
      </c>
      <c r="I7" s="14" t="s">
        <v>5</v>
      </c>
      <c r="J7" s="14" t="s">
        <v>17</v>
      </c>
      <c r="K7" s="14" t="s">
        <v>5</v>
      </c>
      <c r="L7" s="29"/>
      <c r="M7" s="29"/>
      <c r="N7" s="29"/>
      <c r="O7" s="29"/>
    </row>
    <row r="8" spans="1:15" s="1" customFormat="1" ht="11.25" x14ac:dyDescent="0.2">
      <c r="A8" s="7" t="s">
        <v>8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</row>
    <row r="9" spans="1:15" s="1" customFormat="1" ht="12.75" x14ac:dyDescent="0.2">
      <c r="A9" s="22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" customFormat="1" ht="12.75" x14ac:dyDescent="0.2">
      <c r="A10" s="12" t="s">
        <v>41</v>
      </c>
      <c r="B10" s="16">
        <v>0</v>
      </c>
      <c r="C10" s="16">
        <v>1</v>
      </c>
      <c r="D10" s="16">
        <v>0</v>
      </c>
      <c r="E10" s="16">
        <v>0</v>
      </c>
      <c r="F10" s="16">
        <v>0</v>
      </c>
      <c r="G10" s="16">
        <f>B10+C10+D10+E10+F10</f>
        <v>1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</row>
    <row r="11" spans="1:15" s="1" customFormat="1" ht="12.75" x14ac:dyDescent="0.2">
      <c r="A11" s="18" t="s">
        <v>24</v>
      </c>
      <c r="B11" s="19">
        <f t="shared" ref="B11:O11" si="0">B10</f>
        <v>0</v>
      </c>
      <c r="C11" s="19">
        <f t="shared" si="0"/>
        <v>1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1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1</v>
      </c>
      <c r="M11" s="19">
        <f t="shared" si="0"/>
        <v>0</v>
      </c>
      <c r="N11" s="19">
        <f t="shared" si="0"/>
        <v>0</v>
      </c>
      <c r="O11" s="19">
        <f t="shared" si="0"/>
        <v>0</v>
      </c>
    </row>
    <row r="12" spans="1:15" s="1" customFormat="1" ht="12.75" x14ac:dyDescent="0.2">
      <c r="A12" s="22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A13" s="12" t="s">
        <v>22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17">
        <f>B13+C13+D13+E13+F13</f>
        <v>1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25.5" x14ac:dyDescent="0.25">
      <c r="A14" s="12" t="s">
        <v>42</v>
      </c>
      <c r="B14" s="6">
        <v>1</v>
      </c>
      <c r="C14" s="6">
        <v>0</v>
      </c>
      <c r="D14" s="6">
        <v>0</v>
      </c>
      <c r="E14" s="6">
        <v>0</v>
      </c>
      <c r="F14" s="6">
        <v>1</v>
      </c>
      <c r="G14" s="26">
        <f t="shared" ref="G14:G16" si="1">B14+C14+D14+E14+F14</f>
        <v>2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25.5" x14ac:dyDescent="0.25">
      <c r="A15" s="12" t="s">
        <v>23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26">
        <f t="shared" si="1"/>
        <v>1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38.25" x14ac:dyDescent="0.25">
      <c r="A16" s="12" t="s">
        <v>43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26">
        <f t="shared" si="1"/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x14ac:dyDescent="0.25">
      <c r="A17" s="18" t="s">
        <v>24</v>
      </c>
      <c r="B17" s="19">
        <f t="shared" ref="B17:O17" si="2">SUM(B13:B16)</f>
        <v>3</v>
      </c>
      <c r="C17" s="19">
        <f t="shared" si="2"/>
        <v>0</v>
      </c>
      <c r="D17" s="19">
        <f t="shared" si="2"/>
        <v>0</v>
      </c>
      <c r="E17" s="19">
        <f t="shared" si="2"/>
        <v>0</v>
      </c>
      <c r="F17" s="19">
        <f t="shared" si="2"/>
        <v>1</v>
      </c>
      <c r="G17" s="19">
        <f t="shared" si="2"/>
        <v>4</v>
      </c>
      <c r="H17" s="19">
        <f t="shared" si="2"/>
        <v>4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1</v>
      </c>
      <c r="N17" s="19">
        <f t="shared" si="2"/>
        <v>0</v>
      </c>
      <c r="O17" s="19">
        <f t="shared" si="2"/>
        <v>0</v>
      </c>
    </row>
    <row r="18" spans="1:15" x14ac:dyDescent="0.25">
      <c r="A18" s="22" t="s">
        <v>20</v>
      </c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</row>
    <row r="19" spans="1:15" x14ac:dyDescent="0.25">
      <c r="A19" s="13" t="s">
        <v>19</v>
      </c>
      <c r="B19" s="6">
        <v>15</v>
      </c>
      <c r="C19" s="6">
        <v>0</v>
      </c>
      <c r="D19" s="6">
        <v>1</v>
      </c>
      <c r="E19" s="6">
        <v>0</v>
      </c>
      <c r="F19" s="6">
        <v>0</v>
      </c>
      <c r="G19" s="17">
        <f>B19+C19+D19+E19+F19</f>
        <v>16</v>
      </c>
      <c r="H19" s="6">
        <v>14</v>
      </c>
      <c r="I19" s="6">
        <v>4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</row>
    <row r="20" spans="1:15" ht="25.5" x14ac:dyDescent="0.25">
      <c r="A20" s="13" t="s">
        <v>35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26">
        <f t="shared" ref="G20:G33" si="3">B20+C20+D20+E20+F20</f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25.5" x14ac:dyDescent="0.25">
      <c r="A21" s="13" t="s">
        <v>36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26">
        <f t="shared" si="3"/>
        <v>1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</row>
    <row r="22" spans="1:15" ht="25.5" x14ac:dyDescent="0.25">
      <c r="A22" s="13" t="s">
        <v>26</v>
      </c>
      <c r="B22" s="6">
        <v>11</v>
      </c>
      <c r="C22" s="6">
        <v>0</v>
      </c>
      <c r="D22" s="6">
        <v>0</v>
      </c>
      <c r="E22" s="6">
        <v>0</v>
      </c>
      <c r="F22" s="6">
        <v>0</v>
      </c>
      <c r="G22" s="26">
        <f t="shared" si="3"/>
        <v>11</v>
      </c>
      <c r="H22" s="6">
        <v>11</v>
      </c>
      <c r="I22" s="6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25.5" x14ac:dyDescent="0.25">
      <c r="A23" s="13" t="s">
        <v>27</v>
      </c>
      <c r="B23" s="6">
        <v>1</v>
      </c>
      <c r="C23" s="6">
        <v>3</v>
      </c>
      <c r="D23" s="6">
        <v>0</v>
      </c>
      <c r="E23" s="6">
        <v>0</v>
      </c>
      <c r="F23" s="6">
        <v>0</v>
      </c>
      <c r="G23" s="26">
        <f t="shared" si="3"/>
        <v>4</v>
      </c>
      <c r="H23" s="6">
        <v>1</v>
      </c>
      <c r="I23" s="6">
        <v>0</v>
      </c>
      <c r="J23" s="6">
        <v>0</v>
      </c>
      <c r="K23" s="6">
        <v>0</v>
      </c>
      <c r="L23" s="6">
        <v>3</v>
      </c>
      <c r="M23" s="6">
        <v>0</v>
      </c>
      <c r="N23" s="6">
        <v>0</v>
      </c>
      <c r="O23" s="6">
        <v>0</v>
      </c>
    </row>
    <row r="24" spans="1:15" ht="38.25" x14ac:dyDescent="0.25">
      <c r="A24" s="13" t="s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26">
        <f t="shared" si="3"/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s="5" customFormat="1" ht="25.5" x14ac:dyDescent="0.25">
      <c r="A25" s="13" t="s">
        <v>28</v>
      </c>
      <c r="B25" s="6">
        <v>31</v>
      </c>
      <c r="C25" s="6">
        <v>81</v>
      </c>
      <c r="D25" s="6">
        <v>0</v>
      </c>
      <c r="E25" s="6">
        <v>0</v>
      </c>
      <c r="F25" s="6">
        <v>0</v>
      </c>
      <c r="G25" s="26">
        <f t="shared" si="3"/>
        <v>112</v>
      </c>
      <c r="H25" s="6">
        <v>32</v>
      </c>
      <c r="I25" s="6">
        <v>1</v>
      </c>
      <c r="J25" s="6">
        <v>0</v>
      </c>
      <c r="K25" s="6">
        <v>0</v>
      </c>
      <c r="L25" s="6">
        <v>81</v>
      </c>
      <c r="M25" s="6">
        <v>0</v>
      </c>
      <c r="N25" s="6">
        <v>0</v>
      </c>
      <c r="O25" s="6">
        <v>0</v>
      </c>
    </row>
    <row r="26" spans="1:15" x14ac:dyDescent="0.25">
      <c r="A26" s="13" t="s">
        <v>29</v>
      </c>
      <c r="B26" s="6">
        <v>2</v>
      </c>
      <c r="C26" s="6">
        <v>4</v>
      </c>
      <c r="D26" s="6">
        <v>0</v>
      </c>
      <c r="E26" s="6">
        <v>0</v>
      </c>
      <c r="F26" s="6">
        <v>0</v>
      </c>
      <c r="G26" s="26">
        <f t="shared" si="3"/>
        <v>6</v>
      </c>
      <c r="H26" s="6">
        <v>2</v>
      </c>
      <c r="I26" s="6">
        <v>0</v>
      </c>
      <c r="J26" s="6">
        <v>0</v>
      </c>
      <c r="K26" s="6">
        <v>0</v>
      </c>
      <c r="L26" s="6">
        <v>4</v>
      </c>
      <c r="M26" s="6">
        <v>0</v>
      </c>
      <c r="N26" s="6">
        <v>0</v>
      </c>
      <c r="O26" s="6">
        <v>0</v>
      </c>
    </row>
    <row r="27" spans="1:15" x14ac:dyDescent="0.25">
      <c r="A27" s="13" t="s">
        <v>30</v>
      </c>
      <c r="B27" s="6">
        <v>7</v>
      </c>
      <c r="C27" s="6">
        <v>0</v>
      </c>
      <c r="D27" s="6">
        <v>0</v>
      </c>
      <c r="E27" s="6">
        <v>0</v>
      </c>
      <c r="F27" s="6">
        <v>0</v>
      </c>
      <c r="G27" s="26">
        <f t="shared" si="3"/>
        <v>7</v>
      </c>
      <c r="H27" s="6">
        <v>7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38.25" x14ac:dyDescent="0.25">
      <c r="A28" s="13" t="s">
        <v>31</v>
      </c>
      <c r="B28" s="6">
        <v>6</v>
      </c>
      <c r="C28" s="6">
        <v>0</v>
      </c>
      <c r="D28" s="6">
        <v>0</v>
      </c>
      <c r="E28" s="6">
        <v>0</v>
      </c>
      <c r="F28" s="6">
        <v>0</v>
      </c>
      <c r="G28" s="26">
        <f t="shared" si="3"/>
        <v>6</v>
      </c>
      <c r="H28" s="6">
        <v>4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63.75" x14ac:dyDescent="0.25">
      <c r="A29" s="13" t="s">
        <v>44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26">
        <f t="shared" si="3"/>
        <v>1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15" t="s">
        <v>32</v>
      </c>
      <c r="B30" s="6">
        <v>2</v>
      </c>
      <c r="C30" s="6">
        <v>0</v>
      </c>
      <c r="D30" s="6">
        <v>0</v>
      </c>
      <c r="E30" s="6">
        <v>0</v>
      </c>
      <c r="F30" s="6">
        <v>0</v>
      </c>
      <c r="G30" s="26">
        <f t="shared" si="3"/>
        <v>2</v>
      </c>
      <c r="H30" s="6">
        <v>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x14ac:dyDescent="0.25">
      <c r="A31" s="15" t="s">
        <v>38</v>
      </c>
      <c r="B31" s="6">
        <v>9</v>
      </c>
      <c r="C31" s="6">
        <v>21</v>
      </c>
      <c r="D31" s="6">
        <v>1</v>
      </c>
      <c r="E31" s="6">
        <v>0</v>
      </c>
      <c r="F31" s="6">
        <v>0</v>
      </c>
      <c r="G31" s="26">
        <f t="shared" si="3"/>
        <v>31</v>
      </c>
      <c r="H31" s="6">
        <v>9</v>
      </c>
      <c r="I31" s="6">
        <v>1</v>
      </c>
      <c r="J31" s="6">
        <v>0</v>
      </c>
      <c r="K31" s="6">
        <v>0</v>
      </c>
      <c r="L31" s="6">
        <v>21</v>
      </c>
      <c r="M31" s="6">
        <v>0</v>
      </c>
      <c r="N31" s="6">
        <v>1</v>
      </c>
      <c r="O31" s="6">
        <v>0</v>
      </c>
    </row>
    <row r="32" spans="1:15" ht="26.25" x14ac:dyDescent="0.25">
      <c r="A32" s="15" t="s">
        <v>39</v>
      </c>
      <c r="B32" s="6">
        <v>14</v>
      </c>
      <c r="C32" s="6">
        <v>3</v>
      </c>
      <c r="D32" s="6">
        <v>0</v>
      </c>
      <c r="E32" s="6">
        <v>0</v>
      </c>
      <c r="F32" s="6">
        <v>0</v>
      </c>
      <c r="G32" s="26">
        <f t="shared" si="3"/>
        <v>17</v>
      </c>
      <c r="H32" s="6">
        <v>14</v>
      </c>
      <c r="I32" s="6">
        <v>0</v>
      </c>
      <c r="J32" s="6">
        <v>0</v>
      </c>
      <c r="K32" s="6">
        <v>0</v>
      </c>
      <c r="L32" s="6">
        <v>3</v>
      </c>
      <c r="M32" s="6">
        <v>0</v>
      </c>
      <c r="N32" s="6">
        <v>0</v>
      </c>
      <c r="O32" s="6">
        <v>0</v>
      </c>
    </row>
    <row r="33" spans="1:15" x14ac:dyDescent="0.25">
      <c r="A33" s="15" t="s">
        <v>25</v>
      </c>
      <c r="B33" s="6">
        <v>1</v>
      </c>
      <c r="C33" s="6">
        <v>3</v>
      </c>
      <c r="D33" s="6">
        <v>0</v>
      </c>
      <c r="E33" s="6">
        <v>0</v>
      </c>
      <c r="F33" s="6">
        <v>0</v>
      </c>
      <c r="G33" s="26">
        <f t="shared" si="3"/>
        <v>4</v>
      </c>
      <c r="H33" s="6">
        <v>2</v>
      </c>
      <c r="I33" s="6">
        <v>0</v>
      </c>
      <c r="J33" s="6">
        <v>0</v>
      </c>
      <c r="K33" s="6">
        <v>0</v>
      </c>
      <c r="L33" s="6">
        <v>3</v>
      </c>
      <c r="M33" s="6">
        <v>0</v>
      </c>
      <c r="N33" s="6">
        <v>0</v>
      </c>
      <c r="O33" s="6">
        <v>0</v>
      </c>
    </row>
    <row r="34" spans="1:15" x14ac:dyDescent="0.25">
      <c r="A34" s="18" t="s">
        <v>24</v>
      </c>
      <c r="B34" s="19">
        <f t="shared" ref="B34:O34" si="4">SUM(B19:B33)</f>
        <v>100</v>
      </c>
      <c r="C34" s="19">
        <f t="shared" si="4"/>
        <v>116</v>
      </c>
      <c r="D34" s="19">
        <f t="shared" si="4"/>
        <v>2</v>
      </c>
      <c r="E34" s="19">
        <f t="shared" si="4"/>
        <v>0</v>
      </c>
      <c r="F34" s="19">
        <f t="shared" si="4"/>
        <v>0</v>
      </c>
      <c r="G34" s="19">
        <f t="shared" si="4"/>
        <v>218</v>
      </c>
      <c r="H34" s="19">
        <f t="shared" si="4"/>
        <v>102</v>
      </c>
      <c r="I34" s="19">
        <f t="shared" si="4"/>
        <v>8</v>
      </c>
      <c r="J34" s="19">
        <f t="shared" si="4"/>
        <v>0</v>
      </c>
      <c r="K34" s="19">
        <f t="shared" si="4"/>
        <v>0</v>
      </c>
      <c r="L34" s="19">
        <f t="shared" si="4"/>
        <v>116</v>
      </c>
      <c r="M34" s="19">
        <f t="shared" si="4"/>
        <v>0</v>
      </c>
      <c r="N34" s="19">
        <f t="shared" si="4"/>
        <v>2</v>
      </c>
      <c r="O34" s="19">
        <f t="shared" si="4"/>
        <v>0</v>
      </c>
    </row>
    <row r="35" spans="1:15" ht="15.75" x14ac:dyDescent="0.25">
      <c r="A35" s="20" t="s">
        <v>33</v>
      </c>
      <c r="B35" s="21">
        <f t="shared" ref="B35:O35" si="5">B17+B34+B11</f>
        <v>103</v>
      </c>
      <c r="C35" s="21">
        <f t="shared" si="5"/>
        <v>117</v>
      </c>
      <c r="D35" s="21">
        <f t="shared" si="5"/>
        <v>2</v>
      </c>
      <c r="E35" s="21">
        <f t="shared" si="5"/>
        <v>0</v>
      </c>
      <c r="F35" s="21">
        <f t="shared" si="5"/>
        <v>1</v>
      </c>
      <c r="G35" s="21">
        <f t="shared" si="5"/>
        <v>223</v>
      </c>
      <c r="H35" s="21">
        <f t="shared" si="5"/>
        <v>106</v>
      </c>
      <c r="I35" s="21">
        <f t="shared" si="5"/>
        <v>8</v>
      </c>
      <c r="J35" s="21">
        <f t="shared" si="5"/>
        <v>0</v>
      </c>
      <c r="K35" s="21">
        <f t="shared" si="5"/>
        <v>0</v>
      </c>
      <c r="L35" s="21">
        <f t="shared" si="5"/>
        <v>117</v>
      </c>
      <c r="M35" s="21">
        <f t="shared" si="5"/>
        <v>1</v>
      </c>
      <c r="N35" s="21">
        <f t="shared" si="5"/>
        <v>2</v>
      </c>
      <c r="O35" s="21">
        <f t="shared" si="5"/>
        <v>0</v>
      </c>
    </row>
    <row r="36" spans="1:15" x14ac:dyDescent="0.25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1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1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1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1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1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1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1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1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1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1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1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1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1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1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1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1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1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1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1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1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1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1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1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1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1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1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1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1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1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1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1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1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1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1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1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1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1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1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1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1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1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1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1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1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1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1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1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1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1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1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1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1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1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1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1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1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1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1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1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1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1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1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1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1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1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1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1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1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1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1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1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1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1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1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1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1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1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1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1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1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1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1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1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1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1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1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1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1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1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1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1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A173" s="1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25">
      <c r="A174" s="1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25">
      <c r="A175" s="1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25">
      <c r="A176" s="1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25">
      <c r="A177" s="1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</sheetData>
  <mergeCells count="19">
    <mergeCell ref="N5:N7"/>
    <mergeCell ref="A1:O1"/>
    <mergeCell ref="A2:O2"/>
    <mergeCell ref="A4:A7"/>
    <mergeCell ref="H4:O4"/>
    <mergeCell ref="B4:G4"/>
    <mergeCell ref="F6:F7"/>
    <mergeCell ref="H6:I6"/>
    <mergeCell ref="H5:K5"/>
    <mergeCell ref="O5:O7"/>
    <mergeCell ref="B6:B7"/>
    <mergeCell ref="C6:C7"/>
    <mergeCell ref="D6:D7"/>
    <mergeCell ref="E6:E7"/>
    <mergeCell ref="J6:K6"/>
    <mergeCell ref="L5:L7"/>
    <mergeCell ref="M5:M7"/>
    <mergeCell ref="B5:F5"/>
    <mergeCell ref="G5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УД-СНа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2023-06-06T07:57:32Z</cp:lastPrinted>
  <dcterms:created xsi:type="dcterms:W3CDTF">2022-04-19T10:23:40Z</dcterms:created>
  <dcterms:modified xsi:type="dcterms:W3CDTF">2024-03-01T05:50:43Z</dcterms:modified>
</cp:coreProperties>
</file>